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AOLA\DELIBERE GC\"/>
    </mc:Choice>
  </mc:AlternateContent>
  <xr:revisionPtr revIDLastSave="0" documentId="13_ncr:1_{8C10A998-080F-401F-9454-4DDCB0A9C0B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UP" sheetId="3" r:id="rId1"/>
  </sheets>
  <definedNames>
    <definedName name="_xlnm.Print_Area" localSheetId="0">CUP!$A$1:$G$64</definedName>
  </definedNames>
  <calcPr calcId="191029"/>
</workbook>
</file>

<file path=xl/calcChain.xml><?xml version="1.0" encoding="utf-8"?>
<calcChain xmlns="http://schemas.openxmlformats.org/spreadsheetml/2006/main">
  <c r="E62" i="3" l="1"/>
  <c r="E61" i="3" l="1"/>
  <c r="E60" i="3"/>
  <c r="E59" i="3"/>
  <c r="E58" i="3"/>
  <c r="E49" i="3"/>
  <c r="E47" i="3"/>
  <c r="E45" i="3"/>
  <c r="E44" i="3"/>
  <c r="E43" i="3"/>
  <c r="E42" i="3"/>
  <c r="E41" i="3"/>
  <c r="E39" i="3"/>
  <c r="E38" i="3"/>
  <c r="E35" i="3"/>
  <c r="E34" i="3"/>
  <c r="E33" i="3"/>
  <c r="C40" i="3"/>
  <c r="E14" i="3" l="1"/>
  <c r="E12" i="3"/>
  <c r="E11" i="3"/>
  <c r="E10" i="3"/>
  <c r="C62" i="3"/>
  <c r="C61" i="3"/>
  <c r="C60" i="3"/>
  <c r="C59" i="3"/>
  <c r="C58" i="3"/>
  <c r="C49" i="3"/>
  <c r="C46" i="3"/>
  <c r="C45" i="3"/>
  <c r="C44" i="3"/>
  <c r="C43" i="3"/>
  <c r="C38" i="3"/>
  <c r="C37" i="3"/>
  <c r="C36" i="3"/>
  <c r="C35" i="3"/>
  <c r="C34" i="3"/>
  <c r="C32" i="3"/>
  <c r="D22" i="3"/>
  <c r="C22" i="3"/>
  <c r="C19" i="3"/>
  <c r="C18" i="3"/>
  <c r="C17" i="3"/>
  <c r="C16" i="3"/>
  <c r="C15" i="3"/>
  <c r="C14" i="3"/>
  <c r="C13" i="3"/>
  <c r="C12" i="3"/>
  <c r="C11" i="3"/>
  <c r="C10" i="3"/>
</calcChain>
</file>

<file path=xl/sharedStrings.xml><?xml version="1.0" encoding="utf-8"?>
<sst xmlns="http://schemas.openxmlformats.org/spreadsheetml/2006/main" count="100" uniqueCount="69">
  <si>
    <t>per i veicoli circolanti con rimorchio, la tariffa di cui ai precedenti punti è raddoppiata</t>
  </si>
  <si>
    <t>non si applica</t>
  </si>
  <si>
    <t>TARIFFA STANDARD ANNUA</t>
  </si>
  <si>
    <t>TARIFFA STANDARD GIORNALIERA</t>
  </si>
  <si>
    <t>ZONA 1</t>
  </si>
  <si>
    <t>motoveicoli e veicoli non compresi nei punti precedenti, pubblicità annuale proprio conto</t>
  </si>
  <si>
    <t>Si applicano tutte le altre maggiorazioni e riduzioni previste dal Regolamento.</t>
  </si>
  <si>
    <t xml:space="preserve">autoveicoli di proprietà,  pubblicità annuale proprio conto con portata &gt; a Kg. 3000 </t>
  </si>
  <si>
    <t xml:space="preserve">autoveicoli di proprietà,  pubblicità annuale proprio conto con portata &lt; a Kg. 3000 </t>
  </si>
  <si>
    <t xml:space="preserve">occupazione sottosuolo con serbatoi oltre 3.000 litri, per ogni 1.000 litri o frazione superiori </t>
  </si>
  <si>
    <t>occupazione sottosuolo con serbatoi di capacità fino a 3.000 litri</t>
  </si>
  <si>
    <t>FINO AD 1,00 METRO QUADRATO</t>
  </si>
  <si>
    <t>OLTRE AD 1,00 METRO QUADRATO</t>
  </si>
  <si>
    <t>TARIFFA</t>
  </si>
  <si>
    <r>
      <t>distribuzione depliants, volantini, manifestini e similari,</t>
    </r>
    <r>
      <rPr>
        <b/>
        <sz val="11"/>
        <color theme="1"/>
        <rFont val="Calibri"/>
        <family val="2"/>
        <scheme val="minor"/>
      </rPr>
      <t xml:space="preserve"> a giorno a persona - temporanea</t>
    </r>
  </si>
  <si>
    <r>
      <t xml:space="preserve">striscioni o similari trasversali a strade o piazze  </t>
    </r>
    <r>
      <rPr>
        <b/>
        <sz val="11"/>
        <color theme="1"/>
        <rFont val="Calibri"/>
        <family val="2"/>
        <scheme val="minor"/>
      </rPr>
      <t>per ogni giorno e  per ogni metro quadrato</t>
    </r>
  </si>
  <si>
    <r>
      <t xml:space="preserve">pubblicità sonora, </t>
    </r>
    <r>
      <rPr>
        <b/>
        <sz val="11"/>
        <color theme="1"/>
        <rFont val="Calibri"/>
        <family val="2"/>
        <scheme val="minor"/>
      </rPr>
      <t>per giorno e punto diffusione - temporanea</t>
    </r>
  </si>
  <si>
    <r>
      <t>proiezioni luminose</t>
    </r>
    <r>
      <rPr>
        <b/>
        <sz val="11"/>
        <color theme="1"/>
        <rFont val="Calibri"/>
        <family val="2"/>
        <scheme val="minor"/>
      </rPr>
      <t xml:space="preserve"> a giorno - temporanea</t>
    </r>
  </si>
  <si>
    <t>3 - OCCUPAZIONE SUOLO E SPAZI COMUNALI</t>
  </si>
  <si>
    <r>
      <t xml:space="preserve">occupazione ordinaria </t>
    </r>
    <r>
      <rPr>
        <b/>
        <sz val="11"/>
        <color theme="1"/>
        <rFont val="Calibri"/>
        <family val="2"/>
        <scheme val="minor"/>
      </rPr>
      <t xml:space="preserve">per ogni metro quadro e per </t>
    </r>
    <r>
      <rPr>
        <b/>
        <sz val="11"/>
        <color indexed="8"/>
        <rFont val="Calibri"/>
        <family val="2"/>
      </rPr>
      <t>anno solare</t>
    </r>
    <r>
      <rPr>
        <sz val="11"/>
        <color indexed="8"/>
        <rFont val="Calibri"/>
        <family val="2"/>
      </rPr>
      <t>, applicabile ad ogni tipologia non espressamente tariffata</t>
    </r>
  </si>
  <si>
    <t>4 - OCCUPAZIONE MERCATI (compresa tarig)</t>
  </si>
  <si>
    <t>MERCATI</t>
  </si>
  <si>
    <t>AFFISSIONI</t>
  </si>
  <si>
    <t>TIPOLOGIA ESPOSIZIONE O DIFFUSIONE</t>
  </si>
  <si>
    <t>TIPOLOGIA OCCUPAZIONE</t>
  </si>
  <si>
    <r>
      <t xml:space="preserve">pubblicità ordinaria </t>
    </r>
    <r>
      <rPr>
        <b/>
        <sz val="11"/>
        <color theme="1"/>
        <rFont val="Calibri"/>
        <family val="2"/>
        <scheme val="minor"/>
      </rPr>
      <t xml:space="preserve">per ogni metro quadro </t>
    </r>
    <r>
      <rPr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 per </t>
    </r>
    <r>
      <rPr>
        <b/>
        <sz val="11"/>
        <color indexed="8"/>
        <rFont val="Calibri"/>
        <family val="2"/>
      </rPr>
      <t>anno solare</t>
    </r>
    <r>
      <rPr>
        <sz val="11"/>
        <color indexed="8"/>
        <rFont val="Calibri"/>
        <family val="2"/>
      </rPr>
      <t>, applicabile ad ogni tipologia non espressamente tariffata</t>
    </r>
  </si>
  <si>
    <r>
      <t xml:space="preserve">pubblicità ordinaria </t>
    </r>
    <r>
      <rPr>
        <b/>
        <sz val="11"/>
        <color theme="1"/>
        <rFont val="Calibri"/>
        <family val="2"/>
        <scheme val="minor"/>
      </rPr>
      <t>per ogni metro quadro 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>per giorno</t>
    </r>
    <r>
      <rPr>
        <sz val="11"/>
        <color indexed="8"/>
        <rFont val="Calibri"/>
        <family val="2"/>
      </rPr>
      <t>, applicabile ad ogni tipologia non espressamente tariffata</t>
    </r>
  </si>
  <si>
    <r>
      <t xml:space="preserve">locandine, manifesti, cartelli e similari , cadauno  </t>
    </r>
    <r>
      <rPr>
        <b/>
        <sz val="11"/>
        <color theme="1"/>
        <rFont val="Calibri"/>
        <family val="2"/>
        <scheme val="minor"/>
      </rPr>
      <t>per ogni metro quadrato e per ogni mese solare o frazione</t>
    </r>
    <r>
      <rPr>
        <sz val="11"/>
        <color theme="1"/>
        <rFont val="Calibri"/>
        <family val="2"/>
        <scheme val="minor"/>
      </rPr>
      <t xml:space="preserve">  - </t>
    </r>
    <r>
      <rPr>
        <b/>
        <sz val="11"/>
        <color theme="1"/>
        <rFont val="Calibri"/>
        <family val="2"/>
        <scheme val="minor"/>
      </rPr>
      <t>temporanea</t>
    </r>
  </si>
  <si>
    <t>tariffa fissa annua</t>
  </si>
  <si>
    <t>Coefficienti Moltiplicatori per tipo occupazione</t>
  </si>
  <si>
    <t>FINO A 9 ORE DI OCCUPAZIONE</t>
  </si>
  <si>
    <t xml:space="preserve">OLTRE 9 ORE DI OCCUPAZIONE </t>
  </si>
  <si>
    <r>
      <t xml:space="preserve">occupazione realizzata in occasione di </t>
    </r>
    <r>
      <rPr>
        <b/>
        <sz val="11"/>
        <color theme="1"/>
        <rFont val="Calibri"/>
        <family val="2"/>
        <scheme val="minor"/>
      </rPr>
      <t>mercati settimanali</t>
    </r>
    <r>
      <rPr>
        <sz val="11"/>
        <color theme="1"/>
        <rFont val="Calibri"/>
        <family val="2"/>
        <scheme val="minor"/>
      </rPr>
      <t>, rionali, stagionali e per operatori commerciali</t>
    </r>
    <r>
      <rPr>
        <b/>
        <sz val="11"/>
        <color theme="1"/>
        <rFont val="Calibri"/>
        <family val="2"/>
        <scheme val="minor"/>
      </rPr>
      <t xml:space="preserve"> titolari di posto fisso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per ogni metro quadrato e per </t>
    </r>
    <r>
      <rPr>
        <b/>
        <sz val="11"/>
        <color indexed="8"/>
        <rFont val="Calibri"/>
        <family val="2"/>
      </rPr>
      <t xml:space="preserve">anno solare </t>
    </r>
  </si>
  <si>
    <r>
      <t xml:space="preserve">occupazione realizzata in occasione di </t>
    </r>
    <r>
      <rPr>
        <b/>
        <sz val="11"/>
        <color theme="1"/>
        <rFont val="Calibri"/>
        <family val="2"/>
        <scheme val="minor"/>
      </rPr>
      <t>mercati settimanali</t>
    </r>
    <r>
      <rPr>
        <sz val="11"/>
        <color theme="1"/>
        <rFont val="Calibri"/>
        <family val="2"/>
        <scheme val="minor"/>
      </rPr>
      <t>, rionali, stagionali e per operatori commerciali</t>
    </r>
    <r>
      <rPr>
        <b/>
        <sz val="11"/>
        <color theme="1"/>
        <rFont val="Calibri"/>
        <family val="2"/>
        <scheme val="minor"/>
      </rPr>
      <t xml:space="preserve"> titolari di posto fisso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per ogni metro quadrato e per </t>
    </r>
    <r>
      <rPr>
        <b/>
        <sz val="11"/>
        <color indexed="8"/>
        <rFont val="Calibri"/>
        <family val="2"/>
      </rPr>
      <t xml:space="preserve"> giorno</t>
    </r>
  </si>
  <si>
    <r>
      <t xml:space="preserve">occupazione realizzata in occasione di mercati settimanali, rionali, stagionali e per operatori commerciali </t>
    </r>
    <r>
      <rPr>
        <b/>
        <sz val="11"/>
        <color theme="1"/>
        <rFont val="Calibri"/>
        <family val="2"/>
        <scheme val="minor"/>
      </rPr>
      <t>NON titolari di posto fisso (spuntisti)</t>
    </r>
    <r>
      <rPr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Calibri"/>
        <family val="2"/>
        <scheme val="minor"/>
      </rPr>
      <t xml:space="preserve">per ogni metro quadrato e per </t>
    </r>
    <r>
      <rPr>
        <b/>
        <sz val="11"/>
        <color indexed="8"/>
        <rFont val="Calibri"/>
        <family val="2"/>
      </rPr>
      <t>giorno</t>
    </r>
  </si>
  <si>
    <r>
      <t xml:space="preserve">occupazioni realizzate in occasione di fiere, festeggiamentie mercati straordinari, </t>
    </r>
    <r>
      <rPr>
        <b/>
        <sz val="11"/>
        <color theme="1"/>
        <rFont val="Calibri"/>
        <family val="2"/>
        <scheme val="minor"/>
      </rPr>
      <t>per giorno e metro quadrato</t>
    </r>
  </si>
  <si>
    <t>esente</t>
  </si>
  <si>
    <t>PUBBLICITA</t>
  </si>
  <si>
    <t>1 - ESPOSIZIONI E DIFFUSIONI PUBBLICITARIE</t>
  </si>
  <si>
    <t>Coefficienti Moltiplicatori</t>
  </si>
  <si>
    <t>Coefficienti Moltiplicatori 
per tipologia esposizione</t>
  </si>
  <si>
    <t>Tariffa 
FINO a 1,00 mq</t>
  </si>
  <si>
    <t>Tariffa 
OLTRE 1,00 mq</t>
  </si>
  <si>
    <r>
      <rPr>
        <b/>
        <i/>
        <u/>
        <sz val="14"/>
        <color rgb="FFFF0000"/>
        <rFont val="Calibri"/>
        <family val="2"/>
        <scheme val="minor"/>
      </rPr>
      <t>2 - PUBBLICHE AFFISSIONI</t>
    </r>
    <r>
      <rPr>
        <b/>
        <sz val="14"/>
        <color rgb="FFFF0000"/>
        <rFont val="Calibri"/>
        <family val="2"/>
        <scheme val="minor"/>
      </rPr>
      <t xml:space="preserve"> (DAL 01/12/2021) </t>
    </r>
  </si>
  <si>
    <t>manifesti, per singolo foglio base cm. 70x100 ed ogni 7 giorni di esposizione</t>
  </si>
  <si>
    <t>OCCUPAZIONI</t>
  </si>
  <si>
    <t>Tariffa 
Annuale</t>
  </si>
  <si>
    <t>Tariffa 
a Giorno</t>
  </si>
  <si>
    <t>Tariffa 
FINO 9 ore</t>
  </si>
  <si>
    <t>Tariffa 
OLTRE 9 ore</t>
  </si>
  <si>
    <r>
      <t xml:space="preserve">occupazione realizzata in occasione di </t>
    </r>
    <r>
      <rPr>
        <b/>
        <sz val="11"/>
        <color theme="1"/>
        <rFont val="Calibri"/>
        <family val="2"/>
        <scheme val="minor"/>
      </rPr>
      <t>mercati settimanali</t>
    </r>
    <r>
      <rPr>
        <sz val="11"/>
        <color theme="1"/>
        <rFont val="Calibri"/>
        <family val="2"/>
        <scheme val="minor"/>
      </rPr>
      <t xml:space="preserve"> ed </t>
    </r>
    <r>
      <rPr>
        <b/>
        <sz val="11"/>
        <color theme="1"/>
        <rFont val="Calibri"/>
        <family val="2"/>
        <scheme val="minor"/>
      </rPr>
      <t>a carattere ricorrente</t>
    </r>
    <r>
      <rPr>
        <sz val="11"/>
        <color theme="1"/>
        <rFont val="Calibri"/>
        <family val="2"/>
        <scheme val="minor"/>
      </rPr>
      <t xml:space="preserve"> e per operatori commerciali titolari di posto fisso  </t>
    </r>
    <r>
      <rPr>
        <b/>
        <sz val="11"/>
        <color theme="1"/>
        <rFont val="Calibri"/>
        <family val="2"/>
        <scheme val="minor"/>
      </rPr>
      <t xml:space="preserve">per ogni metro quadrato e per </t>
    </r>
    <r>
      <rPr>
        <b/>
        <sz val="11"/>
        <color indexed="8"/>
        <rFont val="Calibri"/>
        <family val="2"/>
      </rPr>
      <t>anno solare</t>
    </r>
  </si>
  <si>
    <r>
      <t>occupazioni con cavi e condutture per forniture servizi pubblica utilità, n° utenze per tariffa forfettaria -</t>
    </r>
    <r>
      <rPr>
        <b/>
        <sz val="11"/>
        <color theme="1"/>
        <rFont val="Calibri"/>
        <family val="2"/>
        <scheme val="minor"/>
      </rPr>
      <t xml:space="preserve"> annuale ad utenza</t>
    </r>
  </si>
  <si>
    <r>
      <t xml:space="preserve">occupazione ordinaria </t>
    </r>
    <r>
      <rPr>
        <b/>
        <sz val="11"/>
        <color theme="1"/>
        <rFont val="Calibri"/>
        <family val="2"/>
        <scheme val="minor"/>
      </rPr>
      <t xml:space="preserve">per ogni metro quadro e per </t>
    </r>
    <r>
      <rPr>
        <b/>
        <sz val="11"/>
        <color indexed="8"/>
        <rFont val="Calibri"/>
        <family val="2"/>
      </rPr>
      <t>giorno</t>
    </r>
    <r>
      <rPr>
        <sz val="11"/>
        <color indexed="8"/>
        <rFont val="Calibri"/>
        <family val="2"/>
      </rPr>
      <t>, applicabile ad ogni tipologia non espressamente tariffata</t>
    </r>
  </si>
  <si>
    <r>
      <t xml:space="preserve">occupazioni per manifestazioni politiche, culturali e sportive senza fine economico </t>
    </r>
    <r>
      <rPr>
        <b/>
        <sz val="11"/>
        <color theme="1"/>
        <rFont val="Calibri"/>
        <family val="2"/>
        <scheme val="minor"/>
      </rPr>
      <t>per metro quadrato</t>
    </r>
  </si>
  <si>
    <r>
      <t xml:space="preserve">occupazioni effettuate con il patrocinio o la partecipazione di un ente pubblico territoriale avente efficacia limitatamente alla sola circoscrizione territoriale di competenza </t>
    </r>
    <r>
      <rPr>
        <b/>
        <sz val="11"/>
        <color theme="1"/>
        <rFont val="Calibri"/>
        <family val="2"/>
        <scheme val="minor"/>
      </rPr>
      <t>per metro quadrato</t>
    </r>
  </si>
  <si>
    <r>
      <t xml:space="preserve">occupazioni realizzate con spettacoli viaggianti </t>
    </r>
    <r>
      <rPr>
        <b/>
        <sz val="11"/>
        <color theme="1"/>
        <rFont val="Calibri"/>
        <family val="2"/>
        <scheme val="minor"/>
      </rPr>
      <t>per metro quadrato</t>
    </r>
  </si>
  <si>
    <r>
      <t xml:space="preserve">occupazioni soprastanti con gru e mezzi similari </t>
    </r>
    <r>
      <rPr>
        <b/>
        <sz val="11"/>
        <color theme="1"/>
        <rFont val="Calibri"/>
        <family val="2"/>
        <scheme val="minor"/>
      </rPr>
      <t>per metro quadrato</t>
    </r>
  </si>
  <si>
    <r>
      <t xml:space="preserve">occupazioni con manomissioni stradali o del demanio o con sviluppo progressivo </t>
    </r>
    <r>
      <rPr>
        <b/>
        <sz val="11"/>
        <color theme="1"/>
        <rFont val="Calibri"/>
        <family val="2"/>
        <scheme val="minor"/>
      </rPr>
      <t>per metro quadrato</t>
    </r>
  </si>
  <si>
    <r>
      <t xml:space="preserve">occupazioni del sottosuolo </t>
    </r>
    <r>
      <rPr>
        <b/>
        <sz val="11"/>
        <color theme="1"/>
        <rFont val="Calibri"/>
        <family val="2"/>
        <scheme val="minor"/>
      </rPr>
      <t>per metro quadrato</t>
    </r>
  </si>
  <si>
    <r>
      <t xml:space="preserve">occupazioni spazi soprastanti il suolo, comprese tende, ombrelloni e similari </t>
    </r>
    <r>
      <rPr>
        <b/>
        <sz val="11"/>
        <color theme="1"/>
        <rFont val="Calibri"/>
        <family val="2"/>
        <scheme val="minor"/>
      </rPr>
      <t>per metro quadrato</t>
    </r>
  </si>
  <si>
    <r>
      <t xml:space="preserve">occupazioni di interi tratti stradali </t>
    </r>
    <r>
      <rPr>
        <b/>
        <sz val="11"/>
        <color theme="1"/>
        <rFont val="Calibri"/>
        <family val="2"/>
        <scheme val="minor"/>
      </rPr>
      <t>per metro quadrato</t>
    </r>
  </si>
  <si>
    <r>
      <t xml:space="preserve">occupazioni realizzate da pubblici esercizi per somministrazione di cibi e bevande - </t>
    </r>
    <r>
      <rPr>
        <b/>
        <sz val="11"/>
        <color theme="1"/>
        <rFont val="Calibri"/>
        <family val="2"/>
        <scheme val="minor"/>
      </rPr>
      <t>annuali a mq</t>
    </r>
  </si>
  <si>
    <r>
      <t xml:space="preserve">occupazioni con passi carrai </t>
    </r>
    <r>
      <rPr>
        <b/>
        <sz val="11"/>
        <color theme="1"/>
        <rFont val="Calibri"/>
        <family val="2"/>
        <scheme val="minor"/>
      </rPr>
      <t>a metro quadrato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(se non esenti) </t>
    </r>
  </si>
  <si>
    <r>
      <t xml:space="preserve">occupazioni sosta veicoli ad uso esclusivo </t>
    </r>
    <r>
      <rPr>
        <b/>
        <sz val="11"/>
        <color theme="1"/>
        <rFont val="Calibri"/>
        <family val="2"/>
        <scheme val="minor"/>
      </rPr>
      <t>a metro quadrato</t>
    </r>
  </si>
  <si>
    <r>
      <t xml:space="preserve">occupazioni realizzate con attività edilizie </t>
    </r>
    <r>
      <rPr>
        <b/>
        <sz val="11"/>
        <color theme="1"/>
        <rFont val="Calibri"/>
        <family val="2"/>
        <scheme val="minor"/>
      </rPr>
      <t>per metro quadrato - giornaliera</t>
    </r>
  </si>
  <si>
    <r>
      <t xml:space="preserve">occupazioni realizzate con attività edilizie </t>
    </r>
    <r>
      <rPr>
        <b/>
        <sz val="11"/>
        <color theme="1"/>
        <rFont val="Calibri"/>
        <family val="2"/>
        <scheme val="minor"/>
      </rPr>
      <t>per metro quadrato - annuale</t>
    </r>
  </si>
  <si>
    <r>
      <t>occupazioni realizzate da pubblici esercizi per somministrazione di cibi e bevande -</t>
    </r>
    <r>
      <rPr>
        <b/>
        <sz val="11"/>
        <color theme="1"/>
        <rFont val="Calibri"/>
        <family val="2"/>
        <scheme val="minor"/>
      </rPr>
      <t xml:space="preserve"> giornaliere a mq</t>
    </r>
  </si>
  <si>
    <t>ZONA UNICA</t>
  </si>
  <si>
    <t>Comune di SCARNAFIGI                                                                                                                                                                                                            
Canone patrimoniale di concessione, autorizzazione o esposizione pubblicitaria (Legge 160/2019 articolo 1 commi da 816 a 847)                                                                                     Approvazione delle tariffe - Allegato alla deliberazione G.C. n: 36 del 29/03/2021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</si>
</sst>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€&quot;\ #,##0.00"/>
    <numFmt numFmtId="165" formatCode="0.000"/>
    <numFmt numFmtId="166" formatCode="_-* #,##0.000_-;\-* #,##0.000_-;_-* &quot;-&quot;??_-;_-@_-"/>
    <numFmt numFmtId="167" formatCode="_-* #,##0.0000_-;\-* #,##0.0000_-;_-* &quot;-&quot;??_-;_-@_-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i/>
      <u/>
      <sz val="14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vertical="center" wrapText="1"/>
    </xf>
    <xf numFmtId="166" fontId="0" fillId="0" borderId="21" xfId="1" applyNumberFormat="1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166" fontId="0" fillId="0" borderId="1" xfId="1" applyNumberFormat="1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166" fontId="0" fillId="0" borderId="2" xfId="1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vertical="center" wrapText="1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164" fontId="4" fillId="0" borderId="28" xfId="0" applyNumberFormat="1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vertical="center" wrapText="1"/>
    </xf>
    <xf numFmtId="164" fontId="4" fillId="0" borderId="30" xfId="0" applyNumberFormat="1" applyFont="1" applyFill="1" applyBorder="1" applyAlignment="1">
      <alignment horizontal="right" vertical="center" wrapText="1"/>
    </xf>
    <xf numFmtId="164" fontId="4" fillId="0" borderId="31" xfId="0" applyNumberFormat="1" applyFont="1" applyFill="1" applyBorder="1" applyAlignment="1">
      <alignment horizontal="right" vertical="center" wrapText="1"/>
    </xf>
    <xf numFmtId="166" fontId="0" fillId="0" borderId="2" xfId="1" applyNumberFormat="1" applyFont="1" applyFill="1" applyBorder="1" applyAlignment="1">
      <alignment horizontal="right" vertical="center" wrapText="1"/>
    </xf>
    <xf numFmtId="164" fontId="0" fillId="0" borderId="14" xfId="0" applyNumberFormat="1" applyFont="1" applyFill="1" applyBorder="1" applyAlignment="1">
      <alignment horizontal="right" vertical="center"/>
    </xf>
    <xf numFmtId="0" fontId="10" fillId="3" borderId="32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vertical="center" wrapText="1"/>
    </xf>
    <xf numFmtId="166" fontId="0" fillId="0" borderId="33" xfId="1" applyNumberFormat="1" applyFont="1" applyFill="1" applyBorder="1" applyAlignment="1">
      <alignment vertical="center" wrapText="1"/>
    </xf>
    <xf numFmtId="164" fontId="0" fillId="0" borderId="34" xfId="0" applyNumberFormat="1" applyFont="1" applyFill="1" applyBorder="1" applyAlignment="1">
      <alignment vertical="center"/>
    </xf>
    <xf numFmtId="164" fontId="0" fillId="0" borderId="33" xfId="0" applyNumberFormat="1" applyFont="1" applyFill="1" applyBorder="1" applyAlignment="1">
      <alignment horizontal="right" vertical="center"/>
    </xf>
    <xf numFmtId="164" fontId="0" fillId="0" borderId="34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vertical="center" wrapText="1"/>
    </xf>
    <xf numFmtId="166" fontId="0" fillId="0" borderId="21" xfId="1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7" fontId="0" fillId="0" borderId="1" xfId="1" applyNumberFormat="1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165" fontId="0" fillId="0" borderId="0" xfId="0" applyNumberFormat="1" applyFill="1" applyAlignment="1">
      <alignment vertical="center" textRotation="255"/>
    </xf>
    <xf numFmtId="49" fontId="0" fillId="0" borderId="21" xfId="0" applyNumberFormat="1" applyFill="1" applyBorder="1" applyAlignment="1">
      <alignment vertical="center" wrapText="1"/>
    </xf>
    <xf numFmtId="166" fontId="0" fillId="0" borderId="1" xfId="1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66" fontId="4" fillId="0" borderId="5" xfId="1" applyNumberFormat="1" applyFont="1" applyFill="1" applyBorder="1" applyAlignment="1">
      <alignment horizontal="center" vertical="center" wrapText="1"/>
    </xf>
    <xf numFmtId="166" fontId="4" fillId="0" borderId="17" xfId="1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center" vertical="center"/>
    </xf>
    <xf numFmtId="164" fontId="0" fillId="0" borderId="41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 textRotation="255"/>
    </xf>
    <xf numFmtId="0" fontId="7" fillId="5" borderId="26" xfId="0" applyFont="1" applyFill="1" applyBorder="1" applyAlignment="1">
      <alignment horizontal="center" vertical="center" textRotation="255"/>
    </xf>
    <xf numFmtId="0" fontId="7" fillId="5" borderId="17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8" fontId="4" fillId="0" borderId="19" xfId="0" applyNumberFormat="1" applyFont="1" applyFill="1" applyBorder="1" applyAlignment="1">
      <alignment horizontal="center" vertical="center" wrapText="1"/>
    </xf>
    <xf numFmtId="168" fontId="4" fillId="0" borderId="7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164" fontId="0" fillId="0" borderId="39" xfId="0" applyNumberFormat="1" applyFont="1" applyFill="1" applyBorder="1" applyAlignment="1">
      <alignment horizontal="center" vertical="center"/>
    </xf>
    <xf numFmtId="164" fontId="0" fillId="0" borderId="40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center" vertical="center"/>
    </xf>
    <xf numFmtId="164" fontId="0" fillId="0" borderId="42" xfId="0" applyNumberFormat="1" applyFont="1" applyFill="1" applyBorder="1" applyAlignment="1">
      <alignment horizontal="center" vertical="center"/>
    </xf>
    <xf numFmtId="164" fontId="0" fillId="0" borderId="10" xfId="0" applyNumberFormat="1" applyFont="1" applyFill="1" applyBorder="1" applyAlignment="1">
      <alignment horizontal="right" vertical="center"/>
    </xf>
    <xf numFmtId="164" fontId="0" fillId="0" borderId="42" xfId="0" applyNumberFormat="1" applyFont="1" applyFill="1" applyBorder="1" applyAlignment="1">
      <alignment horizontal="right" vertical="center"/>
    </xf>
    <xf numFmtId="0" fontId="4" fillId="4" borderId="1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textRotation="255"/>
    </xf>
    <xf numFmtId="0" fontId="7" fillId="4" borderId="26" xfId="0" applyFont="1" applyFill="1" applyBorder="1" applyAlignment="1">
      <alignment horizontal="center" vertical="center" textRotation="255"/>
    </xf>
    <xf numFmtId="0" fontId="7" fillId="4" borderId="17" xfId="0" applyFont="1" applyFill="1" applyBorder="1" applyAlignment="1">
      <alignment horizontal="center" vertical="center" textRotation="255"/>
    </xf>
    <xf numFmtId="2" fontId="4" fillId="0" borderId="19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textRotation="90"/>
    </xf>
    <xf numFmtId="0" fontId="4" fillId="3" borderId="15" xfId="0" applyFont="1" applyFill="1" applyBorder="1" applyAlignment="1">
      <alignment horizontal="center" vertical="center" textRotation="90"/>
    </xf>
    <xf numFmtId="0" fontId="4" fillId="3" borderId="16" xfId="0" applyFont="1" applyFill="1" applyBorder="1" applyAlignment="1">
      <alignment horizontal="center" vertical="center" wrapText="1"/>
    </xf>
    <xf numFmtId="164" fontId="0" fillId="0" borderId="39" xfId="0" applyNumberFormat="1" applyFill="1" applyBorder="1" applyAlignment="1">
      <alignment horizontal="center" vertical="center" wrapText="1"/>
    </xf>
    <xf numFmtId="164" fontId="0" fillId="0" borderId="40" xfId="0" applyNumberFormat="1" applyFill="1" applyBorder="1" applyAlignment="1">
      <alignment horizontal="center" vertical="center" wrapText="1"/>
    </xf>
    <xf numFmtId="164" fontId="0" fillId="0" borderId="9" xfId="0" applyNumberFormat="1" applyFont="1" applyFill="1" applyBorder="1" applyAlignment="1">
      <alignment horizontal="right" vertical="center"/>
    </xf>
    <xf numFmtId="164" fontId="0" fillId="0" borderId="41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/>
    <xf numFmtId="0" fontId="4" fillId="2" borderId="1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textRotation="255" wrapText="1"/>
    </xf>
    <xf numFmtId="0" fontId="7" fillId="2" borderId="17" xfId="0" applyFont="1" applyFill="1" applyBorder="1" applyAlignment="1">
      <alignment horizontal="center" vertical="center" textRotation="255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68" fontId="4" fillId="0" borderId="20" xfId="0" applyNumberFormat="1" applyFont="1" applyFill="1" applyBorder="1" applyAlignment="1">
      <alignment horizontal="center" vertical="center" wrapText="1"/>
    </xf>
    <xf numFmtId="164" fontId="0" fillId="0" borderId="39" xfId="0" applyNumberFormat="1" applyFont="1" applyFill="1" applyBorder="1" applyAlignment="1">
      <alignment horizontal="right" vertical="center"/>
    </xf>
    <xf numFmtId="164" fontId="0" fillId="0" borderId="40" xfId="0" applyNumberFormat="1" applyFont="1" applyFill="1" applyBorder="1" applyAlignment="1">
      <alignment horizontal="right" vertical="center"/>
    </xf>
    <xf numFmtId="164" fontId="0" fillId="0" borderId="9" xfId="0" applyNumberFormat="1" applyFill="1" applyBorder="1" applyAlignment="1">
      <alignment horizontal="center" vertical="center"/>
    </xf>
    <xf numFmtId="164" fontId="0" fillId="0" borderId="41" xfId="0" applyNumberForma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workbookViewId="0">
      <selection sqref="A1:G1"/>
    </sheetView>
  </sheetViews>
  <sheetFormatPr defaultRowHeight="15" x14ac:dyDescent="0.25"/>
  <cols>
    <col min="1" max="1" width="82" style="15" customWidth="1"/>
    <col min="2" max="2" width="17.85546875" style="11" customWidth="1"/>
    <col min="3" max="4" width="16.140625" style="12" customWidth="1"/>
    <col min="5" max="5" width="16.140625" style="13" customWidth="1"/>
    <col min="6" max="6" width="16.140625" style="14" customWidth="1"/>
    <col min="7" max="7" width="10.7109375" style="14" customWidth="1"/>
    <col min="8" max="16384" width="9.140625" style="12"/>
  </cols>
  <sheetData>
    <row r="1" spans="1:8" s="15" customFormat="1" ht="68.25" customHeight="1" thickBot="1" x14ac:dyDescent="0.3">
      <c r="A1" s="86" t="s">
        <v>68</v>
      </c>
      <c r="B1" s="87"/>
      <c r="C1" s="87"/>
      <c r="D1" s="87"/>
      <c r="E1" s="87"/>
      <c r="F1" s="87"/>
      <c r="G1" s="88"/>
    </row>
    <row r="2" spans="1:8" s="15" customFormat="1" ht="42.75" customHeight="1" thickBot="1" x14ac:dyDescent="0.3">
      <c r="A2" s="9" t="s">
        <v>38</v>
      </c>
      <c r="B2" s="10" t="s">
        <v>13</v>
      </c>
      <c r="C2" s="89" t="s">
        <v>39</v>
      </c>
      <c r="D2" s="89"/>
      <c r="E2" s="89"/>
      <c r="F2" s="89"/>
      <c r="G2" s="90" t="s">
        <v>37</v>
      </c>
      <c r="H2" s="1"/>
    </row>
    <row r="3" spans="1:8" s="15" customFormat="1" x14ac:dyDescent="0.25">
      <c r="A3" s="16" t="s">
        <v>2</v>
      </c>
      <c r="B3" s="17">
        <v>30</v>
      </c>
      <c r="C3" s="54"/>
      <c r="D3" s="55"/>
      <c r="E3" s="55"/>
      <c r="F3" s="94"/>
      <c r="G3" s="91"/>
      <c r="H3" s="1"/>
    </row>
    <row r="4" spans="1:8" s="15" customFormat="1" x14ac:dyDescent="0.25">
      <c r="A4" s="18" t="s">
        <v>3</v>
      </c>
      <c r="B4" s="19">
        <v>0.6</v>
      </c>
      <c r="C4" s="56"/>
      <c r="D4" s="57"/>
      <c r="E4" s="57"/>
      <c r="F4" s="95"/>
      <c r="G4" s="91"/>
      <c r="H4" s="1"/>
    </row>
    <row r="5" spans="1:8" s="15" customFormat="1" ht="15.75" customHeight="1" x14ac:dyDescent="0.25">
      <c r="A5" s="18" t="s">
        <v>4</v>
      </c>
      <c r="B5" s="19"/>
      <c r="C5" s="58">
        <v>1</v>
      </c>
      <c r="D5" s="59"/>
      <c r="E5" s="59"/>
      <c r="F5" s="96"/>
      <c r="G5" s="91"/>
      <c r="H5" s="1"/>
    </row>
    <row r="6" spans="1:8" s="15" customFormat="1" x14ac:dyDescent="0.25">
      <c r="A6" s="18" t="s">
        <v>11</v>
      </c>
      <c r="B6" s="19"/>
      <c r="C6" s="58">
        <v>1</v>
      </c>
      <c r="D6" s="59"/>
      <c r="E6" s="59"/>
      <c r="F6" s="96"/>
      <c r="G6" s="91"/>
      <c r="H6" s="1"/>
    </row>
    <row r="7" spans="1:8" s="15" customFormat="1" ht="15.75" customHeight="1" thickBot="1" x14ac:dyDescent="0.3">
      <c r="A7" s="18" t="s">
        <v>12</v>
      </c>
      <c r="B7" s="19"/>
      <c r="C7" s="58">
        <v>1</v>
      </c>
      <c r="D7" s="59"/>
      <c r="E7" s="59"/>
      <c r="F7" s="96"/>
      <c r="G7" s="91"/>
    </row>
    <row r="8" spans="1:8" s="15" customFormat="1" x14ac:dyDescent="0.25">
      <c r="A8" s="44" t="s">
        <v>23</v>
      </c>
      <c r="B8" s="46" t="s">
        <v>40</v>
      </c>
      <c r="C8" s="61" t="s">
        <v>4</v>
      </c>
      <c r="D8" s="62"/>
      <c r="E8" s="62"/>
      <c r="F8" s="63"/>
      <c r="G8" s="91"/>
    </row>
    <row r="9" spans="1:8" ht="50.25" customHeight="1" thickBot="1" x14ac:dyDescent="0.3">
      <c r="A9" s="45"/>
      <c r="B9" s="47"/>
      <c r="C9" s="64" t="s">
        <v>41</v>
      </c>
      <c r="D9" s="65"/>
      <c r="E9" s="64" t="s">
        <v>42</v>
      </c>
      <c r="F9" s="65"/>
      <c r="G9" s="91"/>
    </row>
    <row r="10" spans="1:8" ht="29.25" customHeight="1" x14ac:dyDescent="0.25">
      <c r="A10" s="2" t="s">
        <v>25</v>
      </c>
      <c r="B10" s="3">
        <v>0.38</v>
      </c>
      <c r="C10" s="97">
        <f>SUM(B3*B10*C5*C6)</f>
        <v>11.4</v>
      </c>
      <c r="D10" s="98"/>
      <c r="E10" s="97">
        <f>SUM(B3*B10*C5*C7)</f>
        <v>11.4</v>
      </c>
      <c r="F10" s="98"/>
      <c r="G10" s="92"/>
    </row>
    <row r="11" spans="1:8" ht="29.25" customHeight="1" x14ac:dyDescent="0.25">
      <c r="A11" s="4" t="s">
        <v>26</v>
      </c>
      <c r="B11" s="5">
        <v>1</v>
      </c>
      <c r="C11" s="84">
        <f>SUM(B4*B11*C5*C6)</f>
        <v>0.6</v>
      </c>
      <c r="D11" s="85"/>
      <c r="E11" s="84">
        <f>B4*B11*C5*C7</f>
        <v>0.6</v>
      </c>
      <c r="F11" s="85"/>
      <c r="G11" s="92"/>
    </row>
    <row r="12" spans="1:8" ht="29.25" customHeight="1" x14ac:dyDescent="0.25">
      <c r="A12" s="6" t="s">
        <v>27</v>
      </c>
      <c r="B12" s="5">
        <v>0.5</v>
      </c>
      <c r="C12" s="84">
        <f>SUM(B3/12*B12*C5*C6)</f>
        <v>1.25</v>
      </c>
      <c r="D12" s="85"/>
      <c r="E12" s="84">
        <f>B3/12*B12*C5*C7</f>
        <v>1.25</v>
      </c>
      <c r="F12" s="85"/>
      <c r="G12" s="92"/>
    </row>
    <row r="13" spans="1:8" ht="19.5" customHeight="1" x14ac:dyDescent="0.25">
      <c r="A13" s="6" t="s">
        <v>14</v>
      </c>
      <c r="B13" s="5">
        <v>4</v>
      </c>
      <c r="C13" s="84">
        <f>SUM(B4*B13*C5)</f>
        <v>2.4</v>
      </c>
      <c r="D13" s="85"/>
      <c r="E13" s="84"/>
      <c r="F13" s="85"/>
      <c r="G13" s="92"/>
    </row>
    <row r="14" spans="1:8" ht="30" x14ac:dyDescent="0.25">
      <c r="A14" s="6" t="s">
        <v>15</v>
      </c>
      <c r="B14" s="5">
        <v>1.35</v>
      </c>
      <c r="C14" s="84">
        <f>SUM(B4*B14*C5*C6)</f>
        <v>0.81</v>
      </c>
      <c r="D14" s="85"/>
      <c r="E14" s="84">
        <f>B4*B14*C5*C7</f>
        <v>0.81</v>
      </c>
      <c r="F14" s="85"/>
      <c r="G14" s="92"/>
    </row>
    <row r="15" spans="1:8" x14ac:dyDescent="0.25">
      <c r="A15" s="6" t="s">
        <v>16</v>
      </c>
      <c r="B15" s="5">
        <v>10</v>
      </c>
      <c r="C15" s="84">
        <f>SUM(B4*B15*C5)</f>
        <v>6</v>
      </c>
      <c r="D15" s="85"/>
      <c r="E15" s="84"/>
      <c r="F15" s="85"/>
      <c r="G15" s="92"/>
    </row>
    <row r="16" spans="1:8" x14ac:dyDescent="0.25">
      <c r="A16" s="4" t="s">
        <v>17</v>
      </c>
      <c r="B16" s="5">
        <v>4</v>
      </c>
      <c r="C16" s="84">
        <f>SUM(B4*B16)</f>
        <v>2.4</v>
      </c>
      <c r="D16" s="85"/>
      <c r="E16" s="84"/>
      <c r="F16" s="85"/>
      <c r="G16" s="92"/>
    </row>
    <row r="17" spans="1:7" x14ac:dyDescent="0.25">
      <c r="A17" s="4" t="s">
        <v>7</v>
      </c>
      <c r="B17" s="5">
        <v>2.5</v>
      </c>
      <c r="C17" s="84">
        <f>SUM(B3*B17)</f>
        <v>75</v>
      </c>
      <c r="D17" s="85"/>
      <c r="E17" s="84" t="s">
        <v>28</v>
      </c>
      <c r="F17" s="85"/>
      <c r="G17" s="92"/>
    </row>
    <row r="18" spans="1:7" x14ac:dyDescent="0.25">
      <c r="A18" s="4" t="s">
        <v>8</v>
      </c>
      <c r="B18" s="5">
        <v>1.7</v>
      </c>
      <c r="C18" s="84">
        <f>SUM(B3*B18)</f>
        <v>51</v>
      </c>
      <c r="D18" s="85"/>
      <c r="E18" s="84" t="s">
        <v>28</v>
      </c>
      <c r="F18" s="85"/>
      <c r="G18" s="92"/>
    </row>
    <row r="19" spans="1:7" ht="15.75" customHeight="1" x14ac:dyDescent="0.25">
      <c r="A19" s="6" t="s">
        <v>5</v>
      </c>
      <c r="B19" s="5">
        <v>0.9</v>
      </c>
      <c r="C19" s="84">
        <f>SUM(B3*B19)</f>
        <v>27</v>
      </c>
      <c r="D19" s="85"/>
      <c r="E19" s="84" t="s">
        <v>28</v>
      </c>
      <c r="F19" s="85"/>
      <c r="G19" s="92"/>
    </row>
    <row r="20" spans="1:7" ht="15.75" thickBot="1" x14ac:dyDescent="0.3">
      <c r="A20" s="7" t="s">
        <v>0</v>
      </c>
      <c r="B20" s="21"/>
      <c r="C20" s="68"/>
      <c r="D20" s="69"/>
      <c r="E20" s="70"/>
      <c r="F20" s="71"/>
      <c r="G20" s="93"/>
    </row>
    <row r="21" spans="1:7" ht="42.75" customHeight="1" thickBot="1" x14ac:dyDescent="0.3">
      <c r="A21" s="23" t="s">
        <v>43</v>
      </c>
      <c r="B21" s="24" t="s">
        <v>13</v>
      </c>
      <c r="C21" s="81" t="s">
        <v>39</v>
      </c>
      <c r="D21" s="81"/>
      <c r="E21" s="81"/>
      <c r="F21" s="81"/>
      <c r="G21" s="79" t="s">
        <v>22</v>
      </c>
    </row>
    <row r="22" spans="1:7" ht="33" customHeight="1" thickBot="1" x14ac:dyDescent="0.3">
      <c r="A22" s="25" t="s">
        <v>44</v>
      </c>
      <c r="B22" s="26">
        <v>1.75</v>
      </c>
      <c r="C22" s="27">
        <f>SUM(B4*B22*C5*C6)</f>
        <v>1.05</v>
      </c>
      <c r="D22" s="28">
        <f>SUM(B4*B22*C5*C7)</f>
        <v>1.05</v>
      </c>
      <c r="E22" s="29"/>
      <c r="F22" s="22"/>
      <c r="G22" s="80"/>
    </row>
    <row r="23" spans="1:7" ht="42" customHeight="1" thickBot="1" x14ac:dyDescent="0.3">
      <c r="A23" s="30" t="s">
        <v>18</v>
      </c>
      <c r="B23" s="31" t="s">
        <v>13</v>
      </c>
      <c r="C23" s="72" t="s">
        <v>39</v>
      </c>
      <c r="D23" s="72"/>
      <c r="E23" s="72"/>
      <c r="F23" s="72"/>
      <c r="G23" s="73" t="s">
        <v>45</v>
      </c>
    </row>
    <row r="24" spans="1:7" x14ac:dyDescent="0.25">
      <c r="A24" s="16" t="s">
        <v>2</v>
      </c>
      <c r="B24" s="17">
        <v>30</v>
      </c>
      <c r="C24" s="54"/>
      <c r="D24" s="55"/>
      <c r="E24" s="55"/>
      <c r="F24" s="55"/>
      <c r="G24" s="74"/>
    </row>
    <row r="25" spans="1:7" x14ac:dyDescent="0.25">
      <c r="A25" s="18" t="s">
        <v>3</v>
      </c>
      <c r="B25" s="19">
        <v>0.6</v>
      </c>
      <c r="C25" s="56"/>
      <c r="D25" s="57"/>
      <c r="E25" s="57"/>
      <c r="F25" s="57"/>
      <c r="G25" s="74"/>
    </row>
    <row r="26" spans="1:7" x14ac:dyDescent="0.25">
      <c r="A26" s="18" t="s">
        <v>67</v>
      </c>
      <c r="B26" s="19"/>
      <c r="C26" s="76">
        <v>1</v>
      </c>
      <c r="D26" s="77"/>
      <c r="E26" s="77"/>
      <c r="F26" s="78"/>
      <c r="G26" s="74"/>
    </row>
    <row r="27" spans="1:7" x14ac:dyDescent="0.25">
      <c r="A27" s="18"/>
      <c r="B27" s="19"/>
      <c r="C27" s="76"/>
      <c r="D27" s="77"/>
      <c r="E27" s="77"/>
      <c r="F27" s="78"/>
      <c r="G27" s="74"/>
    </row>
    <row r="28" spans="1:7" ht="15.75" thickBot="1" x14ac:dyDescent="0.3">
      <c r="A28" s="32"/>
      <c r="B28" s="20"/>
      <c r="C28" s="58"/>
      <c r="D28" s="59"/>
      <c r="E28" s="59"/>
      <c r="F28" s="60"/>
      <c r="G28" s="74"/>
    </row>
    <row r="29" spans="1:7" x14ac:dyDescent="0.25">
      <c r="A29" s="44" t="s">
        <v>24</v>
      </c>
      <c r="B29" s="46" t="s">
        <v>29</v>
      </c>
      <c r="C29" s="61" t="s">
        <v>67</v>
      </c>
      <c r="D29" s="62"/>
      <c r="E29" s="62"/>
      <c r="F29" s="63"/>
      <c r="G29" s="74"/>
    </row>
    <row r="30" spans="1:7" ht="30.75" customHeight="1" thickBot="1" x14ac:dyDescent="0.3">
      <c r="A30" s="45"/>
      <c r="B30" s="47"/>
      <c r="C30" s="64" t="s">
        <v>46</v>
      </c>
      <c r="D30" s="65"/>
      <c r="E30" s="64" t="s">
        <v>47</v>
      </c>
      <c r="F30" s="65"/>
      <c r="G30" s="74"/>
    </row>
    <row r="31" spans="1:7" ht="30" x14ac:dyDescent="0.25">
      <c r="A31" s="42" t="s">
        <v>51</v>
      </c>
      <c r="B31" s="33" t="s">
        <v>1</v>
      </c>
      <c r="C31" s="66">
        <v>1.5</v>
      </c>
      <c r="D31" s="67"/>
      <c r="E31" s="82" t="s">
        <v>28</v>
      </c>
      <c r="F31" s="83"/>
      <c r="G31" s="74"/>
    </row>
    <row r="32" spans="1:7" ht="30" x14ac:dyDescent="0.25">
      <c r="A32" s="34" t="s">
        <v>19</v>
      </c>
      <c r="B32" s="5">
        <v>0.6</v>
      </c>
      <c r="C32" s="49">
        <f>SUM(B24*B32*C26)</f>
        <v>18</v>
      </c>
      <c r="D32" s="50"/>
      <c r="E32" s="49" t="s">
        <v>1</v>
      </c>
      <c r="F32" s="50"/>
      <c r="G32" s="74"/>
    </row>
    <row r="33" spans="1:7" ht="30" x14ac:dyDescent="0.25">
      <c r="A33" s="35" t="s">
        <v>52</v>
      </c>
      <c r="B33" s="5">
        <v>1.8</v>
      </c>
      <c r="C33" s="49" t="s">
        <v>1</v>
      </c>
      <c r="D33" s="50"/>
      <c r="E33" s="49">
        <f>SUM(B25*B33*C26)</f>
        <v>1.08</v>
      </c>
      <c r="F33" s="50"/>
      <c r="G33" s="74"/>
    </row>
    <row r="34" spans="1:7" ht="31.5" customHeight="1" x14ac:dyDescent="0.25">
      <c r="A34" s="35" t="s">
        <v>53</v>
      </c>
      <c r="B34" s="5">
        <v>0.45</v>
      </c>
      <c r="C34" s="49">
        <f>SUM(B24*B34*C26)</f>
        <v>13.5</v>
      </c>
      <c r="D34" s="50"/>
      <c r="E34" s="49">
        <f>SUM(B25*B34*C26)</f>
        <v>0.27</v>
      </c>
      <c r="F34" s="50"/>
      <c r="G34" s="74"/>
    </row>
    <row r="35" spans="1:7" ht="45" x14ac:dyDescent="0.25">
      <c r="A35" s="35" t="s">
        <v>54</v>
      </c>
      <c r="B35" s="5">
        <v>0.45</v>
      </c>
      <c r="C35" s="49">
        <f>SUM(B24*B35*C26)</f>
        <v>13.5</v>
      </c>
      <c r="D35" s="50"/>
      <c r="E35" s="49">
        <f>SUM(B25*B35*C26)</f>
        <v>0.27</v>
      </c>
      <c r="F35" s="50"/>
      <c r="G35" s="74"/>
    </row>
    <row r="36" spans="1:7" x14ac:dyDescent="0.25">
      <c r="A36" s="35" t="s">
        <v>10</v>
      </c>
      <c r="B36" s="5">
        <v>0.25</v>
      </c>
      <c r="C36" s="49">
        <f>SUM(B24*B36*C26)</f>
        <v>7.5</v>
      </c>
      <c r="D36" s="50"/>
      <c r="E36" s="49" t="s">
        <v>1</v>
      </c>
      <c r="F36" s="50"/>
      <c r="G36" s="74"/>
    </row>
    <row r="37" spans="1:7" ht="18.75" customHeight="1" x14ac:dyDescent="0.25">
      <c r="A37" s="35" t="s">
        <v>9</v>
      </c>
      <c r="B37" s="36">
        <v>0.3125</v>
      </c>
      <c r="C37" s="49">
        <f>SUM(B24*B37*C26)</f>
        <v>9.375</v>
      </c>
      <c r="D37" s="50"/>
      <c r="E37" s="49" t="s">
        <v>1</v>
      </c>
      <c r="F37" s="50"/>
      <c r="G37" s="74"/>
    </row>
    <row r="38" spans="1:7" x14ac:dyDescent="0.25">
      <c r="A38" s="35" t="s">
        <v>55</v>
      </c>
      <c r="B38" s="5">
        <v>0.2</v>
      </c>
      <c r="C38" s="49">
        <f>SUM(B24*B38*C26)</f>
        <v>6</v>
      </c>
      <c r="D38" s="50"/>
      <c r="E38" s="49">
        <f>SUM(B25*B38*C26)</f>
        <v>0.12</v>
      </c>
      <c r="F38" s="50"/>
      <c r="G38" s="74"/>
    </row>
    <row r="39" spans="1:7" x14ac:dyDescent="0.25">
      <c r="A39" s="35" t="s">
        <v>64</v>
      </c>
      <c r="B39" s="5">
        <v>0.9</v>
      </c>
      <c r="C39" s="49" t="s">
        <v>1</v>
      </c>
      <c r="D39" s="50"/>
      <c r="E39" s="49">
        <f>SUM(B25*B39*C26)</f>
        <v>0.54</v>
      </c>
      <c r="F39" s="50"/>
      <c r="G39" s="74"/>
    </row>
    <row r="40" spans="1:7" x14ac:dyDescent="0.25">
      <c r="A40" s="35" t="s">
        <v>65</v>
      </c>
      <c r="B40" s="5">
        <v>0.3</v>
      </c>
      <c r="C40" s="49">
        <f>SUM(B24*B40*C26)</f>
        <v>9</v>
      </c>
      <c r="D40" s="50"/>
      <c r="E40" s="49" t="s">
        <v>1</v>
      </c>
      <c r="F40" s="50"/>
      <c r="G40" s="74"/>
    </row>
    <row r="41" spans="1:7" x14ac:dyDescent="0.25">
      <c r="A41" s="35" t="s">
        <v>56</v>
      </c>
      <c r="B41" s="5">
        <v>0.15</v>
      </c>
      <c r="C41" s="49" t="s">
        <v>1</v>
      </c>
      <c r="D41" s="50"/>
      <c r="E41" s="49">
        <f>SUM(B25*B41*C26)</f>
        <v>0.09</v>
      </c>
      <c r="F41" s="50"/>
      <c r="G41" s="74"/>
    </row>
    <row r="42" spans="1:7" ht="30" x14ac:dyDescent="0.25">
      <c r="A42" s="35" t="s">
        <v>57</v>
      </c>
      <c r="B42" s="5">
        <v>3</v>
      </c>
      <c r="C42" s="49" t="s">
        <v>1</v>
      </c>
      <c r="D42" s="50"/>
      <c r="E42" s="49">
        <f>SUM(B25*B42*C26)</f>
        <v>1.7999999999999998</v>
      </c>
      <c r="F42" s="50"/>
      <c r="G42" s="74"/>
    </row>
    <row r="43" spans="1:7" x14ac:dyDescent="0.25">
      <c r="A43" s="35" t="s">
        <v>58</v>
      </c>
      <c r="B43" s="5">
        <v>0.25</v>
      </c>
      <c r="C43" s="49">
        <f>SUM(B24*B43*C26)</f>
        <v>7.5</v>
      </c>
      <c r="D43" s="50"/>
      <c r="E43" s="49">
        <f>SUM(B25*B43*C26)</f>
        <v>0.15</v>
      </c>
      <c r="F43" s="50"/>
      <c r="G43" s="74"/>
    </row>
    <row r="44" spans="1:7" ht="30" x14ac:dyDescent="0.25">
      <c r="A44" s="35" t="s">
        <v>59</v>
      </c>
      <c r="B44" s="5">
        <v>0.2</v>
      </c>
      <c r="C44" s="49">
        <f>SUM(B24*B44*C26)</f>
        <v>6</v>
      </c>
      <c r="D44" s="50"/>
      <c r="E44" s="49">
        <f>SUM(B25*B44*C26)</f>
        <v>0.12</v>
      </c>
      <c r="F44" s="50"/>
      <c r="G44" s="74"/>
    </row>
    <row r="45" spans="1:7" x14ac:dyDescent="0.25">
      <c r="A45" s="35" t="s">
        <v>60</v>
      </c>
      <c r="B45" s="5">
        <v>3</v>
      </c>
      <c r="C45" s="49">
        <f>SUM(B24*B45*C26)</f>
        <v>90</v>
      </c>
      <c r="D45" s="50"/>
      <c r="E45" s="49">
        <f>SUM(B25*B45*C26)</f>
        <v>1.7999999999999998</v>
      </c>
      <c r="F45" s="50"/>
      <c r="G45" s="74"/>
    </row>
    <row r="46" spans="1:7" ht="31.5" customHeight="1" x14ac:dyDescent="0.25">
      <c r="A46" s="35" t="s">
        <v>61</v>
      </c>
      <c r="B46" s="5">
        <v>0.6</v>
      </c>
      <c r="C46" s="49">
        <f>SUM(B24*B46*C26)</f>
        <v>18</v>
      </c>
      <c r="D46" s="50"/>
      <c r="E46" s="49" t="s">
        <v>1</v>
      </c>
      <c r="F46" s="50"/>
      <c r="G46" s="74"/>
    </row>
    <row r="47" spans="1:7" ht="30" x14ac:dyDescent="0.25">
      <c r="A47" s="35" t="s">
        <v>66</v>
      </c>
      <c r="B47" s="5">
        <v>0.9</v>
      </c>
      <c r="C47" s="49" t="s">
        <v>1</v>
      </c>
      <c r="D47" s="50"/>
      <c r="E47" s="49">
        <f>SUM(B25*B47*C26)</f>
        <v>0.54</v>
      </c>
      <c r="F47" s="50"/>
      <c r="G47" s="74"/>
    </row>
    <row r="48" spans="1:7" x14ac:dyDescent="0.25">
      <c r="A48" s="35" t="s">
        <v>62</v>
      </c>
      <c r="B48" s="43" t="s">
        <v>36</v>
      </c>
      <c r="C48" s="99" t="s">
        <v>36</v>
      </c>
      <c r="D48" s="100"/>
      <c r="E48" s="99" t="s">
        <v>36</v>
      </c>
      <c r="F48" s="100"/>
      <c r="G48" s="74"/>
    </row>
    <row r="49" spans="1:7" ht="15.75" thickBot="1" x14ac:dyDescent="0.3">
      <c r="A49" s="35" t="s">
        <v>63</v>
      </c>
      <c r="B49" s="5">
        <v>3</v>
      </c>
      <c r="C49" s="68">
        <f>SUM(B24*B49*C26)</f>
        <v>90</v>
      </c>
      <c r="D49" s="69"/>
      <c r="E49" s="68">
        <f>SUM(B25*B49*C26)</f>
        <v>1.7999999999999998</v>
      </c>
      <c r="F49" s="69"/>
      <c r="G49" s="75"/>
    </row>
    <row r="50" spans="1:7" ht="36" customHeight="1" thickBot="1" x14ac:dyDescent="0.3">
      <c r="A50" s="37" t="s">
        <v>20</v>
      </c>
      <c r="B50" s="38" t="s">
        <v>13</v>
      </c>
      <c r="C50" s="48" t="s">
        <v>39</v>
      </c>
      <c r="D50" s="48"/>
      <c r="E50" s="48"/>
      <c r="F50" s="48"/>
      <c r="G50" s="51" t="s">
        <v>21</v>
      </c>
    </row>
    <row r="51" spans="1:7" x14ac:dyDescent="0.25">
      <c r="A51" s="16" t="s">
        <v>2</v>
      </c>
      <c r="B51" s="17">
        <v>30</v>
      </c>
      <c r="C51" s="54"/>
      <c r="D51" s="55"/>
      <c r="E51" s="55"/>
      <c r="F51" s="55"/>
      <c r="G51" s="52"/>
    </row>
    <row r="52" spans="1:7" x14ac:dyDescent="0.25">
      <c r="A52" s="18" t="s">
        <v>3</v>
      </c>
      <c r="B52" s="19">
        <v>0.6</v>
      </c>
      <c r="C52" s="56"/>
      <c r="D52" s="57"/>
      <c r="E52" s="57"/>
      <c r="F52" s="57"/>
      <c r="G52" s="52"/>
    </row>
    <row r="53" spans="1:7" x14ac:dyDescent="0.25">
      <c r="A53" s="18" t="s">
        <v>4</v>
      </c>
      <c r="B53" s="19"/>
      <c r="C53" s="58">
        <v>1</v>
      </c>
      <c r="D53" s="59"/>
      <c r="E53" s="59"/>
      <c r="F53" s="60"/>
      <c r="G53" s="52"/>
    </row>
    <row r="54" spans="1:7" x14ac:dyDescent="0.25">
      <c r="A54" s="18" t="s">
        <v>30</v>
      </c>
      <c r="B54" s="19"/>
      <c r="C54" s="58">
        <v>0.9</v>
      </c>
      <c r="D54" s="59"/>
      <c r="E54" s="59"/>
      <c r="F54" s="60"/>
      <c r="G54" s="52"/>
    </row>
    <row r="55" spans="1:7" ht="15.75" thickBot="1" x14ac:dyDescent="0.3">
      <c r="A55" s="32" t="s">
        <v>31</v>
      </c>
      <c r="B55" s="20"/>
      <c r="C55" s="58">
        <v>1</v>
      </c>
      <c r="D55" s="59"/>
      <c r="E55" s="59"/>
      <c r="F55" s="60"/>
      <c r="G55" s="52"/>
    </row>
    <row r="56" spans="1:7" x14ac:dyDescent="0.25">
      <c r="A56" s="44" t="s">
        <v>24</v>
      </c>
      <c r="B56" s="46" t="s">
        <v>29</v>
      </c>
      <c r="C56" s="61" t="s">
        <v>67</v>
      </c>
      <c r="D56" s="62"/>
      <c r="E56" s="62"/>
      <c r="F56" s="63"/>
      <c r="G56" s="52"/>
    </row>
    <row r="57" spans="1:7" ht="30.75" customHeight="1" thickBot="1" x14ac:dyDescent="0.3">
      <c r="A57" s="45"/>
      <c r="B57" s="47"/>
      <c r="C57" s="64" t="s">
        <v>48</v>
      </c>
      <c r="D57" s="65"/>
      <c r="E57" s="64" t="s">
        <v>49</v>
      </c>
      <c r="F57" s="65"/>
      <c r="G57" s="52"/>
    </row>
    <row r="58" spans="1:7" ht="30" x14ac:dyDescent="0.25">
      <c r="A58" s="39" t="s">
        <v>32</v>
      </c>
      <c r="B58" s="5">
        <v>1.25</v>
      </c>
      <c r="C58" s="66">
        <f>SUM(B51*B58*C53*C54)</f>
        <v>33.75</v>
      </c>
      <c r="D58" s="67"/>
      <c r="E58" s="66">
        <f>SUM(B51*B58*C53*C55)</f>
        <v>37.5</v>
      </c>
      <c r="F58" s="67"/>
      <c r="G58" s="52"/>
    </row>
    <row r="59" spans="1:7" ht="30" x14ac:dyDescent="0.25">
      <c r="A59" s="39" t="s">
        <v>33</v>
      </c>
      <c r="B59" s="5">
        <v>1.25</v>
      </c>
      <c r="C59" s="49">
        <f>SUM(B52*B59*C53*C54)</f>
        <v>0.67500000000000004</v>
      </c>
      <c r="D59" s="50"/>
      <c r="E59" s="49">
        <f>SUM(B52*B59*C53*C55)</f>
        <v>0.75</v>
      </c>
      <c r="F59" s="50"/>
      <c r="G59" s="52"/>
    </row>
    <row r="60" spans="1:7" ht="45" x14ac:dyDescent="0.25">
      <c r="A60" s="34" t="s">
        <v>34</v>
      </c>
      <c r="B60" s="5">
        <v>0.35</v>
      </c>
      <c r="C60" s="49">
        <f>SUM(B52*B60*C53*C54)</f>
        <v>0.189</v>
      </c>
      <c r="D60" s="50"/>
      <c r="E60" s="49">
        <f>SUM(B52*B60*C53*C55)</f>
        <v>0.21</v>
      </c>
      <c r="F60" s="50"/>
      <c r="G60" s="52"/>
    </row>
    <row r="61" spans="1:7" ht="30" x14ac:dyDescent="0.25">
      <c r="A61" s="34" t="s">
        <v>50</v>
      </c>
      <c r="B61" s="5">
        <v>0.25</v>
      </c>
      <c r="C61" s="49">
        <f>SUM(B52*B61*C53*C54)</f>
        <v>0.13500000000000001</v>
      </c>
      <c r="D61" s="50"/>
      <c r="E61" s="49">
        <f>SUM(B52*B61*C53*C55)</f>
        <v>0.15</v>
      </c>
      <c r="F61" s="50"/>
      <c r="G61" s="52"/>
    </row>
    <row r="62" spans="1:7" ht="30.75" thickBot="1" x14ac:dyDescent="0.3">
      <c r="A62" s="40" t="s">
        <v>35</v>
      </c>
      <c r="B62" s="8">
        <v>0.9</v>
      </c>
      <c r="C62" s="68">
        <f>SUM(B52*B62*C53*C54)</f>
        <v>0.48600000000000004</v>
      </c>
      <c r="D62" s="69"/>
      <c r="E62" s="68">
        <f>SUM(B52*B62*C53*C55)</f>
        <v>0.54</v>
      </c>
      <c r="F62" s="69"/>
      <c r="G62" s="53"/>
    </row>
    <row r="63" spans="1:7" x14ac:dyDescent="0.25">
      <c r="G63" s="41"/>
    </row>
    <row r="64" spans="1:7" x14ac:dyDescent="0.25">
      <c r="A64" s="15" t="s">
        <v>6</v>
      </c>
    </row>
  </sheetData>
  <mergeCells count="109">
    <mergeCell ref="C45:D45"/>
    <mergeCell ref="C46:D46"/>
    <mergeCell ref="C47:D47"/>
    <mergeCell ref="C48:D48"/>
    <mergeCell ref="E57:F57"/>
    <mergeCell ref="E60:F60"/>
    <mergeCell ref="E61:F61"/>
    <mergeCell ref="E62:F62"/>
    <mergeCell ref="E45:F45"/>
    <mergeCell ref="E46:F46"/>
    <mergeCell ref="E47:F47"/>
    <mergeCell ref="E48:F48"/>
    <mergeCell ref="E49:F49"/>
    <mergeCell ref="A1:G1"/>
    <mergeCell ref="C2:F2"/>
    <mergeCell ref="G2:G20"/>
    <mergeCell ref="C3:F3"/>
    <mergeCell ref="C4:F4"/>
    <mergeCell ref="C5:F5"/>
    <mergeCell ref="C6:F6"/>
    <mergeCell ref="C7:F7"/>
    <mergeCell ref="C8:F8"/>
    <mergeCell ref="C9:D9"/>
    <mergeCell ref="C10:D10"/>
    <mergeCell ref="C11:D11"/>
    <mergeCell ref="C12:D12"/>
    <mergeCell ref="A8:A9"/>
    <mergeCell ref="B8:B9"/>
    <mergeCell ref="C13:D13"/>
    <mergeCell ref="E9:F9"/>
    <mergeCell ref="C14:D14"/>
    <mergeCell ref="C15:D15"/>
    <mergeCell ref="C16:D16"/>
    <mergeCell ref="C17:D17"/>
    <mergeCell ref="C18:D18"/>
    <mergeCell ref="C19:D19"/>
    <mergeCell ref="E10:F10"/>
    <mergeCell ref="E11:F11"/>
    <mergeCell ref="E12:F12"/>
    <mergeCell ref="E18:F18"/>
    <mergeCell ref="E19:F19"/>
    <mergeCell ref="E13:F13"/>
    <mergeCell ref="E14:F14"/>
    <mergeCell ref="E15:F15"/>
    <mergeCell ref="E16:F16"/>
    <mergeCell ref="E17:F17"/>
    <mergeCell ref="E20:F20"/>
    <mergeCell ref="C23:F23"/>
    <mergeCell ref="G23:G49"/>
    <mergeCell ref="C24:F24"/>
    <mergeCell ref="C25:F25"/>
    <mergeCell ref="C26:F26"/>
    <mergeCell ref="C27:F27"/>
    <mergeCell ref="C28:F28"/>
    <mergeCell ref="C29:F29"/>
    <mergeCell ref="C30:D30"/>
    <mergeCell ref="C31:D31"/>
    <mergeCell ref="C32:D32"/>
    <mergeCell ref="C33:D33"/>
    <mergeCell ref="C34:D34"/>
    <mergeCell ref="C35:D35"/>
    <mergeCell ref="C36:D36"/>
    <mergeCell ref="C20:D20"/>
    <mergeCell ref="G21:G22"/>
    <mergeCell ref="C21:F21"/>
    <mergeCell ref="C49:D49"/>
    <mergeCell ref="E30:F30"/>
    <mergeCell ref="E31:F31"/>
    <mergeCell ref="E32:F32"/>
    <mergeCell ref="E33:F33"/>
    <mergeCell ref="G50:G62"/>
    <mergeCell ref="C51:F51"/>
    <mergeCell ref="C52:F52"/>
    <mergeCell ref="C53:F53"/>
    <mergeCell ref="C54:F54"/>
    <mergeCell ref="C55:F55"/>
    <mergeCell ref="C56:F56"/>
    <mergeCell ref="C57:D57"/>
    <mergeCell ref="C58:D58"/>
    <mergeCell ref="C59:D59"/>
    <mergeCell ref="C60:D60"/>
    <mergeCell ref="C61:D61"/>
    <mergeCell ref="C62:D62"/>
    <mergeCell ref="E58:F58"/>
    <mergeCell ref="E59:F59"/>
    <mergeCell ref="A56:A57"/>
    <mergeCell ref="B56:B57"/>
    <mergeCell ref="A29:A30"/>
    <mergeCell ref="B29:B30"/>
    <mergeCell ref="C50:F50"/>
    <mergeCell ref="C37:D37"/>
    <mergeCell ref="C38:D38"/>
    <mergeCell ref="C39:D39"/>
    <mergeCell ref="C40:D40"/>
    <mergeCell ref="C41:D41"/>
    <mergeCell ref="C42:D42"/>
    <mergeCell ref="C43:D4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C44:D44"/>
  </mergeCells>
  <pageMargins left="0.36" right="0.26" top="0.2" bottom="0.16" header="0.16" footer="0.09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CUP</vt:lpstr>
      <vt:lpstr>CUP!Area_stampa</vt:lpstr>
    </vt:vector>
  </TitlesOfParts>
  <Company>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 di Campoformido</dc:creator>
  <cp:lastModifiedBy>Paola</cp:lastModifiedBy>
  <cp:lastPrinted>2020-12-02T10:14:09Z</cp:lastPrinted>
  <dcterms:created xsi:type="dcterms:W3CDTF">2019-01-08T14:52:42Z</dcterms:created>
  <dcterms:modified xsi:type="dcterms:W3CDTF">2021-04-15T07:04:57Z</dcterms:modified>
</cp:coreProperties>
</file>